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8285" activeTab="2"/>
  </bookViews>
  <sheets>
    <sheet name="Gebruiksaanwijzing" sheetId="2" r:id="rId1"/>
    <sheet name="Epic Intake &amp; Score" sheetId="1" r:id="rId2"/>
    <sheet name="Classificatie &amp; Maatregele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<sst xmlns="http://schemas.openxmlformats.org/spreadsheetml/2006/main" count="137" uniqueCount="130">
  <si>
    <t>Gebruiksaanwijzing: Epic Classificatie Tool + Hoofdmaatregelen</t>
  </si>
  <si>
    <t>Handleiding voor Business Analisten, Architecten en Product Owners</t>
  </si>
  <si>
    <t>1. Doel van de tool</t>
  </si>
  <si>
    <t>Dit schema helpt om bij de intake van een Epic direct te bepalen welke security- en privacy-hoofdmaatregelen (zoals pentests, DPIA's of cloudtoetsen) verplicht zijn. De tool voorkomt 'over-compliance' bij kleine Epics en garandeert de juiste 'guardrails' bij grote wijzigingen.</t>
  </si>
  <si>
    <t>2. Dynamische Hoofdmaatregelen</t>
  </si>
  <si>
    <t>Nieuw in deze versie is dat de specifieke maatregelen nu direct gekoppeld zijn aan de score per criterium. Bijvoorbeeld: een score 3 op extern bereikbaar activeert direct een verplichte Pentest, terwijl een score 2 een Vulnerabilityscan triggert.</t>
  </si>
  <si>
    <t>3. Stappenplan voor gebruik</t>
  </si>
  <si>
    <t>Stap 1:</t>
  </si>
  <si>
    <t>Open het tabblad 'Epic Intake &amp; Score' en vul de Epic Metadata in.</t>
  </si>
  <si>
    <t>Stap 2:</t>
  </si>
  <si>
    <t>Doorloop de criteria 1 t/m 10 en vul in kolom D de score (1, 2 of 3) in. Zie het tabblad 'Classificatie &amp; Maatregelen' voor de definities. Optioneel invullen (11,12,13)</t>
  </si>
  <si>
    <t>Stap 3:</t>
  </si>
  <si>
    <t>Zodra je een score invult, verschijnt in kolom E direct de specifiek geadviseerde Hoofdmaatregel voor dat specifieke criterium.</t>
  </si>
  <si>
    <t>Stap 4:</t>
  </si>
  <si>
    <t>Bekijk rechtsboven het totale resultaat voor de algehele risico-aanpak.</t>
  </si>
  <si>
    <t>Epic Intake &amp; Maatregelen Dashboard</t>
  </si>
  <si>
    <t>Vul de metadata en scores in. De geadviseerde hoofdmaatregelen verschijnen direct per criterium.</t>
  </si>
  <si>
    <t>Epic Metadata</t>
  </si>
  <si>
    <t>ALGEHELE INTAKE AANPAK</t>
  </si>
  <si>
    <t>Epic Naam / ID:</t>
  </si>
  <si>
    <t>Berekende Epic Grootte:</t>
  </si>
  <si>
    <t>Aanvrager / BA:</t>
  </si>
  <si>
    <t>Architect / PO:</t>
  </si>
  <si>
    <t>Datum Intake:</t>
  </si>
  <si>
    <t>Epic Beoordeling &amp; Gekoppelde Maatregelen</t>
  </si>
  <si>
    <t>Nr</t>
  </si>
  <si>
    <t>Criterium</t>
  </si>
  <si>
    <t>Score (1 - 3)</t>
  </si>
  <si>
    <t>Geadviseerde Hoofdmaatregel (Dynamisch)</t>
  </si>
  <si>
    <t>Toelichting / Onderbouwing</t>
  </si>
  <si>
    <t/>
  </si>
  <si>
    <t>Totaal Score Kerncriteria (1-10):</t>
  </si>
  <si>
    <t>Epic Classificatie Schema &amp; Hoofdmaatregelen</t>
  </si>
  <si>
    <t>Gedetailleerd overzicht van criteria, scores en bijbehorende specifieke maatregelen</t>
  </si>
  <si>
    <t>Klein (1 pt)</t>
  </si>
  <si>
    <t>Middel (2 pt)</t>
  </si>
  <si>
    <t>Groot (3 pt)</t>
  </si>
  <si>
    <t>HoofdMaatregel bij Score 1</t>
  </si>
  <si>
    <t>HoofdMaatregel bij Score 2</t>
  </si>
  <si>
    <t>HoofdMaatregel bij Score 3</t>
  </si>
  <si>
    <t>Internet Facing / Extern bereikbaar</t>
  </si>
  <si>
    <t>Intern only</t>
  </si>
  <si>
    <t>Beperkt extern (bijv. portal)</t>
  </si>
  <si>
    <t>Publiek toegankelijk / API</t>
  </si>
  <si>
    <t>Geen extra netwerkscan vereist</t>
  </si>
  <si>
    <t>Vulnerabilityscan verplicht voor livegang</t>
  </si>
  <si>
    <t>Volledige Pentest (A&amp;P) vereist voor livegang</t>
  </si>
  <si>
    <t>Persoonsgegevens verwerkt</t>
  </si>
  <si>
    <t>Nee</t>
  </si>
  <si>
    <t>Ja, beperkt</t>
  </si>
  <si>
    <t>Ja, grote volumes</t>
  </si>
  <si>
    <t>Geen privacy-acties vereist</t>
  </si>
  <si>
    <t>Privacy Zelfassessment uitvoeren</t>
  </si>
  <si>
    <t>Privacy Impact Assessment (PIA) starten</t>
  </si>
  <si>
    <t>Bijzondere / Gevoelige persoonsgegevens</t>
  </si>
  <si>
    <t>Ja (BSN, gezondheid, etc.)</t>
  </si>
  <si>
    <t>Zeer gevoelig (bijzondere categorieën)</t>
  </si>
  <si>
    <t>Standaard data-handling</t>
  </si>
  <si>
    <t>Privacy Zelfassessment + BSN Check</t>
  </si>
  <si>
    <t>Verplichte DPIA (Data Protection Impact Assessment)</t>
  </si>
  <si>
    <t>Ketenafhankelijkheden (interne applicaties)</t>
  </si>
  <si>
    <t>Geen / 1 koppeling</t>
  </si>
  <si>
    <t>2-4 koppelingen</t>
  </si>
  <si>
    <t>&gt;4 of complexe keten</t>
  </si>
  <si>
    <t>Standaard interface controle</t>
  </si>
  <si>
    <t>Keten-risicoanalyse (Supply Chain)</t>
  </si>
  <si>
    <t>Uitgebreide Supply Chain Security Toets + Keten-pentest</t>
  </si>
  <si>
    <t>Externe leveranciers / Cloud afhankelijkheid</t>
  </si>
  <si>
    <t>Geen</t>
  </si>
  <si>
    <t>1 leverancier / SaaS</t>
  </si>
  <si>
    <t>Meerdere kritieke leveranciers / Multi-cloud</t>
  </si>
  <si>
    <t>N.v.t. (Eigen beheer)</t>
  </si>
  <si>
    <t>Verkorte Cloud Toets (SaaS)</t>
  </si>
  <si>
    <t>Volledige Cloud Toetsing (Compliance &amp; ISAE 3402)</t>
  </si>
  <si>
    <t>Technische complexiteit</t>
  </si>
  <si>
    <t>Eenvoudige wijziging</t>
  </si>
  <si>
    <t>Middelcomplex (nieuwe functionaliteit)</t>
  </si>
  <si>
    <t>High complexity (nieuw platform, legacy vervanging)</t>
  </si>
  <si>
    <t>Standaard peer review</t>
  </si>
  <si>
    <t>Architectuur-review binnen team</t>
  </si>
  <si>
    <t>Formele Code Audit + Threat Modelling workshop</t>
  </si>
  <si>
    <t>Architecturale impact</t>
  </si>
  <si>
    <t>Geen / binnen bestaande bounds</t>
  </si>
  <si>
    <t>Impact op 1 domein</t>
  </si>
  <si>
    <t>Cross-domein / Platform wijziging</t>
  </si>
  <si>
    <t>Geen impact</t>
  </si>
  <si>
    <t>Afstemming met Domein Architect</t>
  </si>
  <si>
    <t>Goedkeuring vereist van Enterprise Architecture Board</t>
  </si>
  <si>
    <t>Data impact</t>
  </si>
  <si>
    <t>Geen nieuwe data</t>
  </si>
  <si>
    <t>Nieuwe entiteiten</t>
  </si>
  <si>
    <t>Grote data migratie / Masterdata</t>
  </si>
  <si>
    <t>Standaard dataopslag</t>
  </si>
  <si>
    <t>Data-dictionary bijwerken</t>
  </si>
  <si>
    <t>Data Governance Review + Migratie-veiligheidsplan</t>
  </si>
  <si>
    <t>Integratie &amp; Interfaces</t>
  </si>
  <si>
    <t>Geen nieuwe interfaces</t>
  </si>
  <si>
    <t>1-2 nieuwe interfaces</t>
  </si>
  <si>
    <t>Veel nieuwe / complexe integraties</t>
  </si>
  <si>
    <t>Geen nieuwe risico's</t>
  </si>
  <si>
    <t>Interface Security Review</t>
  </si>
  <si>
    <t>API Security Toetsing (OWASP API Top 10)</t>
  </si>
  <si>
    <t>Risico op Maatschappelijke / Bedrijfskritische impact</t>
  </si>
  <si>
    <t>Laag</t>
  </si>
  <si>
    <t>Middel</t>
  </si>
  <si>
    <t>Hoog (vitale proces, burgers, reputatie)</t>
  </si>
  <si>
    <t>Standaard operationeel risico</t>
  </si>
  <si>
    <t>BIO2 Verkorte Risicoanalyse</t>
  </si>
  <si>
    <t>Volledige BIO2 Risicoanalyse + Business Continuity Plan (BCP)</t>
  </si>
  <si>
    <t>Verwachte duur Epic (Optioneel)</t>
  </si>
  <si>
    <t>&lt; 1 PI</t>
  </si>
  <si>
    <t>1-2 PI</t>
  </si>
  <si>
    <t>&gt; 2 PI</t>
  </si>
  <si>
    <t>Geen extra maatregel</t>
  </si>
  <si>
    <t>Reguliere voortgangsbewaking</t>
  </si>
  <si>
    <t>Groot-project governance</t>
  </si>
  <si>
    <t>Aantal betrokken Agile Teams (Optioneel)</t>
  </si>
  <si>
    <t>1</t>
  </si>
  <si>
    <t>2</t>
  </si>
  <si>
    <t>3+</t>
  </si>
  <si>
    <t>Team-level afstemming</t>
  </si>
  <si>
    <t>SoS (Scrum of Scrums) afstemming</t>
  </si>
  <si>
    <t>ART-brede afhankelijkhedenmatrix</t>
  </si>
  <si>
    <t>Impact op Non-Functional Requirements (NFR) (Optioneel)</t>
  </si>
  <si>
    <t>Hoog</t>
  </si>
  <si>
    <t>Standaard NFR baseline</t>
  </si>
  <si>
    <t>NFR toetsing in de Definition of Done</t>
  </si>
  <si>
    <t>NFR Acceptatietest (Performance/Stress-test)</t>
  </si>
  <si>
    <r>
      <t>Toelichting:</t>
    </r>
    <r>
      <rPr>
        <sz val="11"/>
        <color theme="1"/>
        <rFont val="Calibri"/>
        <charset val="134"/>
        <scheme val="minor"/>
      </rPr>
      <t xml:space="preserve"> zie de hoofdmaatregelen als basishygiëne en richtinggevend. Mogelijk zijn er aanvullende maatregelen nodig op basis van diepgaandere dreiging en risicoanalyses hetzij tijdens de epic of later in de feature en user stories fase.</t>
    </r>
  </si>
  <si>
    <t>Bijvoorbeeld criterium 1: indien je in de epic al constateert dat er een pentest moet komen op basis van Epic classificatie Groot(3 pt) dan is het inplannen van een pentest een activiteit(user story) die opgenomen moet worden in de  backlog.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</si>
</sst>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dd\-mm\-yyyy"/>
  </numFmts>
  <fonts count="28">
    <font>
      <sz val="11"/>
      <color theme="1"/>
      <name val="Calibri"/>
      <charset val="134"/>
      <scheme val="minor"/>
    </font>
    <font>
      <b/>
      <sz val="16"/>
      <color rgb="FF2F5597"/>
      <name val="Calibri"/>
      <charset val="134"/>
    </font>
    <font>
      <i/>
      <sz val="11"/>
      <color rgb="FF595959"/>
      <name val="Calibri"/>
      <charset val="134"/>
    </font>
    <font>
      <b/>
      <sz val="11"/>
      <color rgb="FFFFFFFF"/>
      <name val="Calibri"/>
      <charset val="134"/>
    </font>
    <font>
      <sz val="11"/>
      <name val="Calibri"/>
      <charset val="134"/>
    </font>
    <font>
      <b/>
      <sz val="11"/>
      <color theme="1"/>
      <name val="Calibri"/>
      <charset val="134"/>
      <scheme val="minor"/>
    </font>
    <font>
      <b/>
      <sz val="11"/>
      <name val="Calibri"/>
      <charset val="134"/>
    </font>
    <font>
      <b/>
      <sz val="13"/>
      <color rgb="FF2F5597"/>
      <name val="Calibri"/>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rgb="FF2F5597"/>
        <bgColor rgb="FF2F5597"/>
      </patternFill>
    </fill>
    <fill>
      <patternFill patternType="solid">
        <fgColor rgb="FFF2F2F2"/>
        <bgColor rgb="FFF2F2F2"/>
      </patternFill>
    </fill>
    <fill>
      <patternFill patternType="solid">
        <fgColor rgb="FFFFF2CC"/>
        <bgColor rgb="FFFFF2CC"/>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bottom style="medium">
        <color rgb="FF2F5597"/>
      </bottom>
      <diagonal/>
    </border>
    <border>
      <left style="thin">
        <color rgb="FFD9D9D9"/>
      </left>
      <right/>
      <top style="thin">
        <color rgb="FFD9D9D9"/>
      </top>
      <bottom/>
      <diagonal/>
    </border>
    <border>
      <left/>
      <right/>
      <top style="thin">
        <color rgb="FFD9D9D9"/>
      </top>
      <bottom/>
      <diagonal/>
    </border>
    <border>
      <left/>
      <right/>
      <top/>
      <bottom style="thin">
        <color rgb="FFD9D9D9"/>
      </bottom>
      <diagonal/>
    </border>
    <border>
      <left style="thin">
        <color rgb="FFD9D9D9"/>
      </left>
      <right/>
      <top/>
      <bottom/>
      <diagonal/>
    </border>
    <border>
      <left style="thin">
        <color rgb="FFD9D9D9"/>
      </left>
      <right/>
      <top/>
      <bottom style="medium">
        <color rgb="FF2F5597"/>
      </bottom>
      <diagonal/>
    </border>
    <border>
      <left/>
      <right/>
      <top style="thin">
        <color rgb="FFD9D9D9"/>
      </top>
      <bottom style="double">
        <color rgb="FF000000"/>
      </bottom>
      <diagonal/>
    </border>
    <border>
      <left/>
      <right style="thin">
        <color rgb="FFD9D9D9"/>
      </right>
      <top style="thin">
        <color rgb="FFD9D9D9"/>
      </top>
      <bottom/>
      <diagonal/>
    </border>
    <border>
      <left/>
      <right style="thin">
        <color rgb="FFD9D9D9"/>
      </right>
      <top/>
      <bottom/>
      <diagonal/>
    </border>
    <border>
      <left/>
      <right style="thin">
        <color rgb="FFD9D9D9"/>
      </right>
      <top/>
      <bottom style="medium">
        <color rgb="FF2F5597"/>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177"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6" borderId="15" applyNumberFormat="0" applyAlignment="0" applyProtection="0">
      <alignment vertical="center"/>
    </xf>
    <xf numFmtId="0" fontId="18" fillId="7" borderId="16" applyNumberFormat="0" applyAlignment="0" applyProtection="0">
      <alignment vertical="center"/>
    </xf>
    <xf numFmtId="0" fontId="19" fillId="7" borderId="15" applyNumberFormat="0" applyAlignment="0" applyProtection="0">
      <alignment vertical="center"/>
    </xf>
    <xf numFmtId="0" fontId="20" fillId="8"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32">
    <xf numFmtId="0" fontId="0" fillId="0" borderId="0" xfId="0"/>
    <xf numFmtId="0" fontId="1" fillId="0" borderId="0" xfId="0" applyFont="1"/>
    <xf numFmtId="0" fontId="2" fillId="0" borderId="0" xfId="0" applyFont="1"/>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0" borderId="0" xfId="0" applyFont="1"/>
    <xf numFmtId="0" fontId="6" fillId="0" borderId="2" xfId="0" applyFont="1" applyBorder="1"/>
    <xf numFmtId="0" fontId="3" fillId="2" borderId="3" xfId="0" applyFont="1" applyFill="1" applyBorder="1" applyAlignment="1">
      <alignment horizontal="center" vertical="center" wrapText="1"/>
    </xf>
    <xf numFmtId="0" fontId="0" fillId="0" borderId="4" xfId="0" applyBorder="1"/>
    <xf numFmtId="0" fontId="6" fillId="0" borderId="0" xfId="0" applyFont="1"/>
    <xf numFmtId="0" fontId="0" fillId="0" borderId="5" xfId="0" applyBorder="1"/>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178" fontId="4" fillId="0" borderId="5" xfId="0" applyNumberFormat="1" applyFont="1" applyBorder="1"/>
    <xf numFmtId="0" fontId="0" fillId="0" borderId="6" xfId="0" applyBorder="1"/>
    <xf numFmtId="0" fontId="0" fillId="0" borderId="7" xfId="0" applyBorder="1"/>
    <xf numFmtId="0" fontId="0" fillId="0" borderId="2" xfId="0" applyBorder="1"/>
    <xf numFmtId="0" fontId="7" fillId="0" borderId="0" xfId="0" applyFont="1"/>
    <xf numFmtId="0" fontId="4" fillId="0" borderId="1" xfId="0" applyFont="1" applyBorder="1"/>
    <xf numFmtId="0" fontId="6" fillId="4"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0" fillId="0" borderId="1" xfId="0" applyBorder="1"/>
    <xf numFmtId="0" fontId="6" fillId="0" borderId="0" xfId="0" applyFont="1" applyAlignment="1">
      <alignment horizontal="right" vertical="center"/>
    </xf>
    <xf numFmtId="0" fontId="6" fillId="0" borderId="8" xfId="0" applyFont="1" applyBorder="1" applyAlignment="1">
      <alignment horizontal="center" vertical="center" wrapText="1"/>
    </xf>
    <xf numFmtId="0" fontId="0" fillId="0" borderId="9" xfId="0" applyBorder="1"/>
    <xf numFmtId="0" fontId="0" fillId="0" borderId="10" xfId="0" applyBorder="1"/>
    <xf numFmtId="0" fontId="0" fillId="0" borderId="11" xfId="0" applyBorder="1"/>
    <xf numFmtId="0" fontId="4" fillId="0" borderId="0" xfId="0" applyFont="1" applyAlignment="1">
      <alignment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C14"/>
  <sheetViews>
    <sheetView workbookViewId="0">
      <selection activeCell="C17" sqref="C17"/>
    </sheetView>
  </sheetViews>
  <sheetFormatPr defaultColWidth="9" defaultRowHeight="15" outlineLevelCol="2"/>
  <cols>
    <col min="2" max="2" width="35" customWidth="1"/>
    <col min="3" max="3" width="90" customWidth="1"/>
  </cols>
  <sheetData>
    <row r="2" ht="21" spans="2:2">
      <c r="B2" s="1" t="s">
        <v>0</v>
      </c>
    </row>
    <row r="3" spans="2:2">
      <c r="B3" s="2" t="s">
        <v>1</v>
      </c>
    </row>
    <row r="6" ht="45" spans="2:3">
      <c r="B6" s="21" t="s">
        <v>2</v>
      </c>
      <c r="C6" s="31" t="s">
        <v>3</v>
      </c>
    </row>
    <row r="8" ht="45" spans="2:3">
      <c r="B8" s="21" t="s">
        <v>4</v>
      </c>
      <c r="C8" s="31" t="s">
        <v>5</v>
      </c>
    </row>
    <row r="10" ht="17.25" spans="2:2">
      <c r="B10" s="21" t="s">
        <v>6</v>
      </c>
    </row>
    <row r="11" spans="2:3">
      <c r="B11" s="13" t="s">
        <v>7</v>
      </c>
      <c r="C11" s="31" t="s">
        <v>8</v>
      </c>
    </row>
    <row r="12" ht="30" spans="2:3">
      <c r="B12" s="13" t="s">
        <v>9</v>
      </c>
      <c r="C12" s="31" t="s">
        <v>10</v>
      </c>
    </row>
    <row r="13" ht="30" spans="2:3">
      <c r="B13" s="13" t="s">
        <v>11</v>
      </c>
      <c r="C13" s="31" t="s">
        <v>12</v>
      </c>
    </row>
    <row r="14" spans="2:3">
      <c r="B14" s="13" t="s">
        <v>13</v>
      </c>
      <c r="C14" s="31" t="s">
        <v>14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I29"/>
  <sheetViews>
    <sheetView workbookViewId="0">
      <selection activeCell="D32" sqref="D32"/>
    </sheetView>
  </sheetViews>
  <sheetFormatPr defaultColWidth="9" defaultRowHeight="15"/>
  <cols>
    <col min="2" max="2" width="14.7142857142857" customWidth="1"/>
    <col min="3" max="3" width="48" customWidth="1"/>
    <col min="4" max="4" width="14" customWidth="1"/>
    <col min="5" max="5" width="55" customWidth="1"/>
    <col min="6" max="6" width="35" customWidth="1"/>
    <col min="7" max="9" width="15" customWidth="1"/>
  </cols>
  <sheetData>
    <row r="2" ht="21" spans="2:2">
      <c r="B2" s="1" t="s">
        <v>15</v>
      </c>
    </row>
    <row r="3" spans="2:2">
      <c r="B3" s="2" t="s">
        <v>16</v>
      </c>
    </row>
    <row r="5" ht="15.75" spans="2:9">
      <c r="B5" s="10" t="s">
        <v>17</v>
      </c>
      <c r="G5" s="11" t="s">
        <v>18</v>
      </c>
      <c r="H5" s="12"/>
      <c r="I5" s="28"/>
    </row>
    <row r="6" spans="2:9">
      <c r="B6" s="13" t="s">
        <v>19</v>
      </c>
      <c r="C6" s="14"/>
      <c r="G6" s="15" t="s">
        <v>20</v>
      </c>
      <c r="I6" s="29"/>
    </row>
    <row r="7" ht="21" spans="2:9">
      <c r="B7" s="13" t="s">
        <v>21</v>
      </c>
      <c r="C7" s="14"/>
      <c r="G7" s="16" t="str">
        <f>IF(D28&lt;=16,"Klein",IF(D28&lt;=23,"Middel","Groot"))</f>
        <v>Klein</v>
      </c>
      <c r="I7" s="29"/>
    </row>
    <row r="8" spans="2:9">
      <c r="B8" s="13" t="s">
        <v>22</v>
      </c>
      <c r="C8" s="14"/>
      <c r="G8" s="15" t="str">
        <f>IF(D28&lt;=16,"Quick Scan + verkorte risicoanalyse",IF(D28&lt;=23,"Volledige BIO2 Risicoanalyse Template","Volledige risicoanalyse + Threat Modelling + DPIA + Architectuurreview"))</f>
        <v>Quick Scan + verkorte risicoanalyse</v>
      </c>
      <c r="I8" s="29"/>
    </row>
    <row r="9" spans="2:9">
      <c r="B9" s="13" t="s">
        <v>23</v>
      </c>
      <c r="C9" s="17">
        <f ca="1">TODAY()</f>
        <v>46187</v>
      </c>
      <c r="G9" s="18"/>
      <c r="I9" s="29"/>
    </row>
    <row r="10" spans="7:9">
      <c r="G10" s="18"/>
      <c r="I10" s="29"/>
    </row>
    <row r="11" ht="15.75" spans="7:9">
      <c r="G11" s="19"/>
      <c r="H11" s="20"/>
      <c r="I11" s="30"/>
    </row>
    <row r="12" ht="17.25" spans="2:2">
      <c r="B12" s="21" t="s">
        <v>24</v>
      </c>
    </row>
    <row r="14" ht="25" customHeight="1" spans="2:6">
      <c r="B14" s="3" t="s">
        <v>25</v>
      </c>
      <c r="C14" s="4" t="s">
        <v>26</v>
      </c>
      <c r="D14" s="3" t="s">
        <v>27</v>
      </c>
      <c r="E14" s="4" t="s">
        <v>28</v>
      </c>
      <c r="F14" s="4" t="s">
        <v>29</v>
      </c>
    </row>
    <row r="15" ht="22" customHeight="1" spans="2:6">
      <c r="B15" s="5">
        <v>1</v>
      </c>
      <c r="C15" s="22" t="str">
        <f>'Classificatie &amp; Maatregelen'!C6</f>
        <v>Internet Facing / Extern bereikbaar</v>
      </c>
      <c r="D15" s="23">
        <v>1</v>
      </c>
      <c r="E15" s="24" t="str">
        <f>IF(D15=1,'Classificatie &amp; Maatregelen'!G6,IF(D15=2,'Classificatie &amp; Maatregelen'!H6,IF(D15=3,'Classificatie &amp; Maatregelen'!I6,"Geen score ingevuld")))</f>
        <v>Geen extra netwerkscan vereist</v>
      </c>
      <c r="F15" s="25"/>
    </row>
    <row r="16" ht="22" customHeight="1" spans="2:6">
      <c r="B16" s="5">
        <v>2</v>
      </c>
      <c r="C16" s="22" t="str">
        <f>'Classificatie &amp; Maatregelen'!C7</f>
        <v>Persoonsgegevens verwerkt</v>
      </c>
      <c r="D16" s="23">
        <v>1</v>
      </c>
      <c r="E16" s="24" t="str">
        <f>IF(D16=1,'Classificatie &amp; Maatregelen'!G7,IF(D16=2,'Classificatie &amp; Maatregelen'!H7,IF(D16=3,'Classificatie &amp; Maatregelen'!I7,"Geen score ingevuld")))</f>
        <v>Geen privacy-acties vereist</v>
      </c>
      <c r="F16" s="25"/>
    </row>
    <row r="17" ht="22" customHeight="1" spans="2:6">
      <c r="B17" s="5">
        <v>3</v>
      </c>
      <c r="C17" s="22" t="str">
        <f>'Classificatie &amp; Maatregelen'!C8</f>
        <v>Bijzondere / Gevoelige persoonsgegevens</v>
      </c>
      <c r="D17" s="23">
        <v>1</v>
      </c>
      <c r="E17" s="24" t="str">
        <f>IF(D17=1,'Classificatie &amp; Maatregelen'!G8,IF(D17=2,'Classificatie &amp; Maatregelen'!H8,IF(D17=3,'Classificatie &amp; Maatregelen'!I8,"Geen score ingevuld")))</f>
        <v>Standaard data-handling</v>
      </c>
      <c r="F17" s="25"/>
    </row>
    <row r="18" ht="22" customHeight="1" spans="2:6">
      <c r="B18" s="5">
        <v>4</v>
      </c>
      <c r="C18" s="22" t="str">
        <f>'Classificatie &amp; Maatregelen'!C9</f>
        <v>Ketenafhankelijkheden (interne applicaties)</v>
      </c>
      <c r="D18" s="23">
        <v>1</v>
      </c>
      <c r="E18" s="24" t="str">
        <f>IF(D18=1,'Classificatie &amp; Maatregelen'!G9,IF(D18=2,'Classificatie &amp; Maatregelen'!H9,IF(D18=3,'Classificatie &amp; Maatregelen'!I9,"Geen score ingevuld")))</f>
        <v>Standaard interface controle</v>
      </c>
      <c r="F18" s="25"/>
    </row>
    <row r="19" ht="22" customHeight="1" spans="2:6">
      <c r="B19" s="5">
        <v>5</v>
      </c>
      <c r="C19" s="22" t="str">
        <f>'Classificatie &amp; Maatregelen'!C10</f>
        <v>Externe leveranciers / Cloud afhankelijkheid</v>
      </c>
      <c r="D19" s="23">
        <v>1</v>
      </c>
      <c r="E19" s="24" t="str">
        <f>IF(D19=1,'Classificatie &amp; Maatregelen'!G10,IF(D19=2,'Classificatie &amp; Maatregelen'!H10,IF(D19=3,'Classificatie &amp; Maatregelen'!I10,"Geen score ingevuld")))</f>
        <v>N.v.t. (Eigen beheer)</v>
      </c>
      <c r="F19" s="25"/>
    </row>
    <row r="20" ht="22" customHeight="1" spans="2:6">
      <c r="B20" s="5">
        <v>6</v>
      </c>
      <c r="C20" s="22" t="str">
        <f>'Classificatie &amp; Maatregelen'!C11</f>
        <v>Technische complexiteit</v>
      </c>
      <c r="D20" s="23">
        <v>1</v>
      </c>
      <c r="E20" s="24" t="str">
        <f>IF(D20=1,'Classificatie &amp; Maatregelen'!G11,IF(D20=2,'Classificatie &amp; Maatregelen'!H11,IF(D20=3,'Classificatie &amp; Maatregelen'!I11,"Geen score ingevuld")))</f>
        <v>Standaard peer review</v>
      </c>
      <c r="F20" s="25"/>
    </row>
    <row r="21" ht="22" customHeight="1" spans="2:6">
      <c r="B21" s="5">
        <v>7</v>
      </c>
      <c r="C21" s="22" t="str">
        <f>'Classificatie &amp; Maatregelen'!C12</f>
        <v>Architecturale impact</v>
      </c>
      <c r="D21" s="23">
        <v>1</v>
      </c>
      <c r="E21" s="24" t="str">
        <f>IF(D21=1,'Classificatie &amp; Maatregelen'!G12,IF(D21=2,'Classificatie &amp; Maatregelen'!H12,IF(D21=3,'Classificatie &amp; Maatregelen'!I12,"Geen score ingevuld")))</f>
        <v>Geen impact</v>
      </c>
      <c r="F21" s="25"/>
    </row>
    <row r="22" ht="22" customHeight="1" spans="2:6">
      <c r="B22" s="5">
        <v>8</v>
      </c>
      <c r="C22" s="22" t="str">
        <f>'Classificatie &amp; Maatregelen'!C13</f>
        <v>Data impact</v>
      </c>
      <c r="D22" s="23">
        <v>1</v>
      </c>
      <c r="E22" s="24" t="str">
        <f>IF(D22=1,'Classificatie &amp; Maatregelen'!G13,IF(D22=2,'Classificatie &amp; Maatregelen'!H13,IF(D22=3,'Classificatie &amp; Maatregelen'!I13,"Geen score ingevuld")))</f>
        <v>Standaard dataopslag</v>
      </c>
      <c r="F22" s="25"/>
    </row>
    <row r="23" ht="22" customHeight="1" spans="2:6">
      <c r="B23" s="5">
        <v>9</v>
      </c>
      <c r="C23" s="22" t="str">
        <f>'Classificatie &amp; Maatregelen'!C14</f>
        <v>Integratie &amp; Interfaces</v>
      </c>
      <c r="D23" s="23">
        <v>1</v>
      </c>
      <c r="E23" s="24" t="str">
        <f>IF(D23=1,'Classificatie &amp; Maatregelen'!G14,IF(D23=2,'Classificatie &amp; Maatregelen'!H14,IF(D23=3,'Classificatie &amp; Maatregelen'!I14,"Geen score ingevuld")))</f>
        <v>Geen nieuwe risico's</v>
      </c>
      <c r="F23" s="25"/>
    </row>
    <row r="24" ht="22" customHeight="1" spans="2:6">
      <c r="B24" s="5">
        <v>10</v>
      </c>
      <c r="C24" s="22" t="str">
        <f>'Classificatie &amp; Maatregelen'!C15</f>
        <v>Risico op Maatschappelijke / Bedrijfskritische impact</v>
      </c>
      <c r="D24" s="23">
        <v>1</v>
      </c>
      <c r="E24" s="24" t="str">
        <f>IF(D24=1,'Classificatie &amp; Maatregelen'!G15,IF(D24=2,'Classificatie &amp; Maatregelen'!H15,IF(D24=3,'Classificatie &amp; Maatregelen'!I15,"Geen score ingevuld")))</f>
        <v>Standaard operationeel risico</v>
      </c>
      <c r="F24" s="25"/>
    </row>
    <row r="25" ht="22" customHeight="1" spans="2:6">
      <c r="B25" s="5">
        <v>11</v>
      </c>
      <c r="C25" s="22" t="str">
        <f>'Classificatie &amp; Maatregelen'!C16</f>
        <v>Verwachte duur Epic (Optioneel)</v>
      </c>
      <c r="D25" s="23" t="s">
        <v>30</v>
      </c>
      <c r="E25" s="24" t="str">
        <f>IF(D25=1,'Classificatie &amp; Maatregelen'!G16,IF(D25=2,'Classificatie &amp; Maatregelen'!H16,IF(D25=3,'Classificatie &amp; Maatregelen'!I16,"Geen score ingevuld")))</f>
        <v>Geen score ingevuld</v>
      </c>
      <c r="F25" s="25"/>
    </row>
    <row r="26" ht="22" customHeight="1" spans="2:6">
      <c r="B26" s="5">
        <v>12</v>
      </c>
      <c r="C26" s="22" t="str">
        <f>'Classificatie &amp; Maatregelen'!C17</f>
        <v>Aantal betrokken Agile Teams (Optioneel)</v>
      </c>
      <c r="D26" s="23" t="s">
        <v>30</v>
      </c>
      <c r="E26" s="24" t="str">
        <f>IF(D26=1,'Classificatie &amp; Maatregelen'!G17,IF(D26=2,'Classificatie &amp; Maatregelen'!H17,IF(D26=3,'Classificatie &amp; Maatregelen'!I17,"Geen score ingevuld")))</f>
        <v>Geen score ingevuld</v>
      </c>
      <c r="F26" s="25"/>
    </row>
    <row r="27" ht="22" customHeight="1" spans="2:6">
      <c r="B27" s="5">
        <v>13</v>
      </c>
      <c r="C27" s="22" t="str">
        <f>'Classificatie &amp; Maatregelen'!C18</f>
        <v>Impact op Non-Functional Requirements (NFR) (Optioneel)</v>
      </c>
      <c r="D27" s="23" t="s">
        <v>30</v>
      </c>
      <c r="E27" s="24" t="str">
        <f>IF(D27=1,'Classificatie &amp; Maatregelen'!G18,IF(D27=2,'Classificatie &amp; Maatregelen'!H18,IF(D27=3,'Classificatie &amp; Maatregelen'!I18,"Geen score ingevuld")))</f>
        <v>Geen score ingevuld</v>
      </c>
      <c r="F27" s="25"/>
    </row>
    <row r="28" ht="15.75" spans="3:4">
      <c r="C28" s="26" t="s">
        <v>31</v>
      </c>
      <c r="D28" s="27">
        <f>SUM(D15:D24)</f>
        <v>10</v>
      </c>
    </row>
    <row r="29" ht="15.75"/>
  </sheetData>
  <mergeCells count="4">
    <mergeCell ref="G5:I5"/>
    <mergeCell ref="G6:I6"/>
    <mergeCell ref="G7:I7"/>
    <mergeCell ref="G8:I11"/>
  </mergeCells>
  <dataValidations count="1">
    <dataValidation type="whole" operator="between" allowBlank="1" errorTitle="Ongeldige Invoer" error="De score moet 1, 2 of 3 zijn!" sqref="D15:D27">
      <formula1>1</formula1>
      <formula2>3</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I23"/>
  <sheetViews>
    <sheetView tabSelected="1" workbookViewId="0">
      <selection activeCell="I7" sqref="I7"/>
    </sheetView>
  </sheetViews>
  <sheetFormatPr defaultColWidth="9" defaultRowHeight="15"/>
  <cols>
    <col min="2" max="2" width="5" customWidth="1"/>
    <col min="3" max="3" width="45" customWidth="1"/>
    <col min="4" max="4" width="25" customWidth="1"/>
    <col min="5" max="5" width="32" customWidth="1"/>
    <col min="6" max="6" width="40" customWidth="1"/>
    <col min="7" max="7" width="30" customWidth="1"/>
    <col min="8" max="8" width="35" customWidth="1"/>
    <col min="9" max="9" width="45" customWidth="1"/>
  </cols>
  <sheetData>
    <row r="2" ht="21" spans="2:2">
      <c r="B2" s="1" t="s">
        <v>32</v>
      </c>
    </row>
    <row r="3" spans="2:2">
      <c r="B3" s="2" t="s">
        <v>33</v>
      </c>
    </row>
    <row r="5" ht="25" customHeight="1" spans="2:9">
      <c r="B5" s="3" t="s">
        <v>25</v>
      </c>
      <c r="C5" s="4" t="s">
        <v>26</v>
      </c>
      <c r="D5" s="3" t="s">
        <v>34</v>
      </c>
      <c r="E5" s="3" t="s">
        <v>35</v>
      </c>
      <c r="F5" s="3" t="s">
        <v>36</v>
      </c>
      <c r="G5" s="3" t="s">
        <v>37</v>
      </c>
      <c r="H5" s="3" t="s">
        <v>38</v>
      </c>
      <c r="I5" s="3" t="s">
        <v>39</v>
      </c>
    </row>
    <row r="6" ht="32" customHeight="1" spans="2:9">
      <c r="B6" s="5">
        <v>1</v>
      </c>
      <c r="C6" s="6" t="s">
        <v>40</v>
      </c>
      <c r="D6" s="5" t="s">
        <v>41</v>
      </c>
      <c r="E6" s="5" t="s">
        <v>42</v>
      </c>
      <c r="F6" s="5" t="s">
        <v>43</v>
      </c>
      <c r="G6" s="6" t="s">
        <v>44</v>
      </c>
      <c r="H6" s="6" t="s">
        <v>45</v>
      </c>
      <c r="I6" s="6" t="s">
        <v>46</v>
      </c>
    </row>
    <row r="7" ht="32" customHeight="1" spans="2:9">
      <c r="B7" s="7">
        <v>2</v>
      </c>
      <c r="C7" s="8" t="s">
        <v>47</v>
      </c>
      <c r="D7" s="7" t="s">
        <v>48</v>
      </c>
      <c r="E7" s="7" t="s">
        <v>49</v>
      </c>
      <c r="F7" s="7" t="s">
        <v>50</v>
      </c>
      <c r="G7" s="8" t="s">
        <v>51</v>
      </c>
      <c r="H7" s="8" t="s">
        <v>52</v>
      </c>
      <c r="I7" s="8" t="s">
        <v>53</v>
      </c>
    </row>
    <row r="8" ht="32" customHeight="1" spans="2:9">
      <c r="B8" s="5">
        <v>3</v>
      </c>
      <c r="C8" s="6" t="s">
        <v>54</v>
      </c>
      <c r="D8" s="5" t="s">
        <v>48</v>
      </c>
      <c r="E8" s="5" t="s">
        <v>55</v>
      </c>
      <c r="F8" s="5" t="s">
        <v>56</v>
      </c>
      <c r="G8" s="6" t="s">
        <v>57</v>
      </c>
      <c r="H8" s="6" t="s">
        <v>58</v>
      </c>
      <c r="I8" s="6" t="s">
        <v>59</v>
      </c>
    </row>
    <row r="9" ht="32" customHeight="1" spans="2:9">
      <c r="B9" s="7">
        <v>4</v>
      </c>
      <c r="C9" s="8" t="s">
        <v>60</v>
      </c>
      <c r="D9" s="7" t="s">
        <v>61</v>
      </c>
      <c r="E9" s="7" t="s">
        <v>62</v>
      </c>
      <c r="F9" s="7" t="s">
        <v>63</v>
      </c>
      <c r="G9" s="8" t="s">
        <v>64</v>
      </c>
      <c r="H9" s="8" t="s">
        <v>65</v>
      </c>
      <c r="I9" s="8" t="s">
        <v>66</v>
      </c>
    </row>
    <row r="10" ht="32" customHeight="1" spans="2:9">
      <c r="B10" s="5">
        <v>5</v>
      </c>
      <c r="C10" s="6" t="s">
        <v>67</v>
      </c>
      <c r="D10" s="5" t="s">
        <v>68</v>
      </c>
      <c r="E10" s="5" t="s">
        <v>69</v>
      </c>
      <c r="F10" s="5" t="s">
        <v>70</v>
      </c>
      <c r="G10" s="6" t="s">
        <v>71</v>
      </c>
      <c r="H10" s="6" t="s">
        <v>72</v>
      </c>
      <c r="I10" s="6" t="s">
        <v>73</v>
      </c>
    </row>
    <row r="11" ht="32" customHeight="1" spans="2:9">
      <c r="B11" s="7">
        <v>6</v>
      </c>
      <c r="C11" s="8" t="s">
        <v>74</v>
      </c>
      <c r="D11" s="7" t="s">
        <v>75</v>
      </c>
      <c r="E11" s="7" t="s">
        <v>76</v>
      </c>
      <c r="F11" s="7" t="s">
        <v>77</v>
      </c>
      <c r="G11" s="8" t="s">
        <v>78</v>
      </c>
      <c r="H11" s="8" t="s">
        <v>79</v>
      </c>
      <c r="I11" s="8" t="s">
        <v>80</v>
      </c>
    </row>
    <row r="12" ht="32" customHeight="1" spans="2:9">
      <c r="B12" s="5">
        <v>7</v>
      </c>
      <c r="C12" s="6" t="s">
        <v>81</v>
      </c>
      <c r="D12" s="5" t="s">
        <v>82</v>
      </c>
      <c r="E12" s="5" t="s">
        <v>83</v>
      </c>
      <c r="F12" s="5" t="s">
        <v>84</v>
      </c>
      <c r="G12" s="6" t="s">
        <v>85</v>
      </c>
      <c r="H12" s="6" t="s">
        <v>86</v>
      </c>
      <c r="I12" s="6" t="s">
        <v>87</v>
      </c>
    </row>
    <row r="13" ht="32" customHeight="1" spans="2:9">
      <c r="B13" s="7">
        <v>8</v>
      </c>
      <c r="C13" s="8" t="s">
        <v>88</v>
      </c>
      <c r="D13" s="7" t="s">
        <v>89</v>
      </c>
      <c r="E13" s="7" t="s">
        <v>90</v>
      </c>
      <c r="F13" s="7" t="s">
        <v>91</v>
      </c>
      <c r="G13" s="8" t="s">
        <v>92</v>
      </c>
      <c r="H13" s="8" t="s">
        <v>93</v>
      </c>
      <c r="I13" s="8" t="s">
        <v>94</v>
      </c>
    </row>
    <row r="14" ht="32" customHeight="1" spans="2:9">
      <c r="B14" s="5">
        <v>9</v>
      </c>
      <c r="C14" s="6" t="s">
        <v>95</v>
      </c>
      <c r="D14" s="5" t="s">
        <v>96</v>
      </c>
      <c r="E14" s="5" t="s">
        <v>97</v>
      </c>
      <c r="F14" s="5" t="s">
        <v>98</v>
      </c>
      <c r="G14" s="6" t="s">
        <v>99</v>
      </c>
      <c r="H14" s="6" t="s">
        <v>100</v>
      </c>
      <c r="I14" s="6" t="s">
        <v>101</v>
      </c>
    </row>
    <row r="15" ht="32" customHeight="1" spans="2:9">
      <c r="B15" s="7">
        <v>10</v>
      </c>
      <c r="C15" s="8" t="s">
        <v>102</v>
      </c>
      <c r="D15" s="7" t="s">
        <v>103</v>
      </c>
      <c r="E15" s="7" t="s">
        <v>104</v>
      </c>
      <c r="F15" s="7" t="s">
        <v>105</v>
      </c>
      <c r="G15" s="8" t="s">
        <v>106</v>
      </c>
      <c r="H15" s="8" t="s">
        <v>107</v>
      </c>
      <c r="I15" s="8" t="s">
        <v>108</v>
      </c>
    </row>
    <row r="16" ht="32" customHeight="1" spans="2:9">
      <c r="B16" s="5">
        <v>11</v>
      </c>
      <c r="C16" s="6" t="s">
        <v>109</v>
      </c>
      <c r="D16" s="5" t="s">
        <v>110</v>
      </c>
      <c r="E16" s="5" t="s">
        <v>111</v>
      </c>
      <c r="F16" s="5" t="s">
        <v>112</v>
      </c>
      <c r="G16" s="6" t="s">
        <v>113</v>
      </c>
      <c r="H16" s="6" t="s">
        <v>114</v>
      </c>
      <c r="I16" s="6" t="s">
        <v>115</v>
      </c>
    </row>
    <row r="17" ht="32" customHeight="1" spans="2:9">
      <c r="B17" s="7">
        <v>12</v>
      </c>
      <c r="C17" s="8" t="s">
        <v>116</v>
      </c>
      <c r="D17" s="7" t="s">
        <v>117</v>
      </c>
      <c r="E17" s="7" t="s">
        <v>118</v>
      </c>
      <c r="F17" s="7" t="s">
        <v>119</v>
      </c>
      <c r="G17" s="8" t="s">
        <v>120</v>
      </c>
      <c r="H17" s="8" t="s">
        <v>121</v>
      </c>
      <c r="I17" s="8" t="s">
        <v>122</v>
      </c>
    </row>
    <row r="18" ht="32" customHeight="1" spans="2:9">
      <c r="B18" s="5">
        <v>13</v>
      </c>
      <c r="C18" s="6" t="s">
        <v>123</v>
      </c>
      <c r="D18" s="5" t="s">
        <v>103</v>
      </c>
      <c r="E18" s="5" t="s">
        <v>104</v>
      </c>
      <c r="F18" s="5" t="s">
        <v>124</v>
      </c>
      <c r="G18" s="6" t="s">
        <v>125</v>
      </c>
      <c r="H18" s="6" t="s">
        <v>126</v>
      </c>
      <c r="I18" s="6" t="s">
        <v>127</v>
      </c>
    </row>
    <row r="22" spans="3:3">
      <c r="C22" s="9" t="s">
        <v>128</v>
      </c>
    </row>
    <row r="23" spans="3:3">
      <c r="C23" t="s">
        <v>129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Gebruiksaanwijzing</vt:lpstr>
      <vt:lpstr>Epic Intake &amp; Score</vt:lpstr>
      <vt:lpstr>Classificatie &amp; Maatregelen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Gebruiker</cp:lastModifiedBy>
  <dcterms:created xsi:type="dcterms:W3CDTF">2026-06-13T21:12:00Z</dcterms:created>
  <dcterms:modified xsi:type="dcterms:W3CDTF">2026-06-13T23:54:17Z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FC0F59D1DBF2417FBBD3D61DC9E5A61A_13</vt:lpwstr>
  </property>
  <property fmtid="{D5CDD505-2E9C-101B-9397-08002B2CF9AE}" pid="3" name="KSOProductBuildVer">
    <vt:lpwstr>1033-12.2.0.22549</vt:lpwstr>
  </property>
</Properties>
</file>